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sesorías Wilson\Archivos de Trabajo\Aguas del huila\Auditorias AGUAS\INDICADORES DE GESTIÓN AGUAS\INDICADORES 2018\"/>
    </mc:Choice>
  </mc:AlternateContent>
  <xr:revisionPtr revIDLastSave="0" documentId="13_ncr:1_{7E03E898-E55E-4D31-9CC0-1974C4B7C9CE}" xr6:coauthVersionLast="28" xr6:coauthVersionMax="28" xr10:uidLastSave="{00000000-0000-0000-0000-000000000000}"/>
  <workbookProtection workbookAlgorithmName="SHA-512" workbookHashValue="Q4NWKLVBD5f1IWmvZPgr1MB8X2365WgVe/Qq5TCN421ALHm/xK2y93mTNgpu2ca4K4f0dky4ie/2Ar6y/7AIaw==" workbookSaltValue="RktnBI3a/tvMbIi6rKHZGQ==" workbookSpinCount="100000" lockStructure="1"/>
  <bookViews>
    <workbookView xWindow="0" yWindow="0" windowWidth="20490" windowHeight="7200" xr2:uid="{00000000-000D-0000-FFFF-FFFF00000000}"/>
  </bookViews>
  <sheets>
    <sheet name="SET-Mejora Continua" sheetId="1" r:id="rId1"/>
    <sheet name="01" sheetId="55" r:id="rId2"/>
  </sheets>
  <definedNames>
    <definedName name="_xlnm.Print_Titles" localSheetId="0">'SET-Mejora Continua'!$1:$5</definedName>
  </definedNames>
  <calcPr calcId="171027"/>
</workbook>
</file>

<file path=xl/calcChain.xml><?xml version="1.0" encoding="utf-8"?>
<calcChain xmlns="http://schemas.openxmlformats.org/spreadsheetml/2006/main">
  <c r="C15" i="55" l="1"/>
  <c r="C16" i="55"/>
  <c r="O16" i="55" l="1"/>
  <c r="O15" i="55"/>
  <c r="F5" i="55" l="1"/>
  <c r="O19" i="55" l="1"/>
  <c r="O18" i="55"/>
  <c r="F3" i="55"/>
  <c r="L22" i="55" l="1"/>
  <c r="H22" i="55"/>
  <c r="D22" i="55"/>
  <c r="I9" i="55"/>
  <c r="F9" i="55"/>
  <c r="A9" i="55"/>
  <c r="G6" i="55"/>
  <c r="F4" i="55"/>
  <c r="O17" i="55"/>
  <c r="L6" i="1" s="1"/>
  <c r="N17" i="55"/>
  <c r="X6" i="1" s="1"/>
  <c r="M17" i="55"/>
  <c r="W6" i="1" s="1"/>
  <c r="L17" i="55"/>
  <c r="V6" i="1" s="1"/>
  <c r="K17" i="55"/>
  <c r="U6" i="1" s="1"/>
  <c r="J17" i="55"/>
  <c r="T6" i="1" s="1"/>
  <c r="I17" i="55"/>
  <c r="S6" i="1" s="1"/>
  <c r="H17" i="55"/>
  <c r="R6" i="1" s="1"/>
  <c r="G17" i="55"/>
  <c r="Q6" i="1" s="1"/>
  <c r="F17" i="55"/>
  <c r="P6" i="1" s="1"/>
  <c r="E17" i="55"/>
  <c r="O6" i="1" s="1"/>
  <c r="D17" i="55"/>
  <c r="N6" i="1" s="1"/>
  <c r="C17" i="55"/>
  <c r="M6" i="1" s="1"/>
  <c r="N16" i="55"/>
  <c r="M16" i="55"/>
  <c r="L16" i="55"/>
  <c r="K16" i="55"/>
  <c r="J16" i="55"/>
  <c r="I16" i="55"/>
  <c r="H16" i="55"/>
  <c r="G16" i="55"/>
  <c r="F16" i="55"/>
  <c r="E16" i="55"/>
  <c r="D16" i="55"/>
  <c r="N15" i="55"/>
  <c r="M15" i="55"/>
  <c r="L15" i="55"/>
  <c r="K15" i="55"/>
  <c r="J15" i="55"/>
  <c r="I15" i="55"/>
  <c r="H15" i="55"/>
  <c r="G15" i="55"/>
  <c r="F15" i="55"/>
  <c r="E15" i="55"/>
  <c r="D15" i="55"/>
  <c r="H9" i="5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WILSON</author>
  </authors>
  <commentList>
    <comment ref="J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Recomendable dejar como línea base el resultado final del indicador en el año inmediatamente anterior</t>
        </r>
      </text>
    </comment>
    <comment ref="K4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Importante aquí establecer para cada indicador la meta final deseada de forma razonable, que se proyecta al cierre de la presente vigencia</t>
        </r>
      </text>
    </comment>
  </commentList>
</comments>
</file>

<file path=xl/sharedStrings.xml><?xml version="1.0" encoding="utf-8"?>
<sst xmlns="http://schemas.openxmlformats.org/spreadsheetml/2006/main" count="123" uniqueCount="100">
  <si>
    <t>PROCESO</t>
  </si>
  <si>
    <t>NOMBRE DEL INDICADOR</t>
  </si>
  <si>
    <t>OBJETIVO DEL INDICADOR</t>
  </si>
  <si>
    <t xml:space="preserve"> </t>
  </si>
  <si>
    <t>Mensual</t>
  </si>
  <si>
    <t>FORMULA DEL INDICADOR</t>
  </si>
  <si>
    <t>INTERPRETACIÓN SITUACIÓN</t>
  </si>
  <si>
    <t>OPTIMA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</si>
  <si>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</si>
  <si>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</si>
  <si>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</si>
  <si>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</si>
  <si>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</si>
  <si>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</si>
  <si>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</si>
  <si>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</si>
  <si>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</si>
  <si>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</si>
  <si>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</si>
  <si>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</si>
  <si>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rPr>
        <sz val="10"/>
        <rFont val="Tahoma"/>
        <family val="2"/>
      </rPr>
      <t xml:space="preserve">FORMATO: </t>
    </r>
    <r>
      <rPr>
        <b/>
        <sz val="10"/>
        <rFont val="Tahoma"/>
        <family val="2"/>
      </rPr>
      <t>MATRIZ DE REGISTRO Y MEDICIÓN DE INDICADORES</t>
    </r>
  </si>
  <si>
    <t>CÓDIGO DEL INDICADOR</t>
  </si>
  <si>
    <t>Objetivo</t>
  </si>
  <si>
    <t>Unidad de medida</t>
  </si>
  <si>
    <t>Formula</t>
  </si>
  <si>
    <t>Meta</t>
  </si>
  <si>
    <t>Frecuencia</t>
  </si>
  <si>
    <t>Fuente de Información</t>
  </si>
  <si>
    <t>Responsable</t>
  </si>
  <si>
    <t>Por obtener Datos</t>
  </si>
  <si>
    <t>Por Análizar Datos</t>
  </si>
  <si>
    <t>MEDICIÓN DE DATOS:</t>
  </si>
  <si>
    <t>MES</t>
  </si>
  <si>
    <t>ACUM</t>
  </si>
  <si>
    <t>RANGOS DE EVALUACIÓN</t>
  </si>
  <si>
    <t>%</t>
  </si>
  <si>
    <t>ANÁLISIS GRÁFICO (Tendencia del indicador)</t>
  </si>
  <si>
    <t>VARIABLES</t>
  </si>
  <si>
    <t>METODOLOGIA PARA OBTENER LOS DATOS:</t>
  </si>
  <si>
    <t>LINEA BASE</t>
  </si>
  <si>
    <t>PERIODICIDAD REPORTE</t>
  </si>
  <si>
    <t>IN01</t>
  </si>
  <si>
    <t>SET INDICADORES GESTIÓN</t>
  </si>
  <si>
    <t xml:space="preserve">PROCESO: </t>
  </si>
  <si>
    <t>Anual</t>
  </si>
  <si>
    <t>Trimestral</t>
  </si>
  <si>
    <t>Acum.</t>
  </si>
  <si>
    <t>TIPO DE INDICADOR</t>
  </si>
  <si>
    <t>Eficacia</t>
  </si>
  <si>
    <t>Efectividad</t>
  </si>
  <si>
    <r>
      <rPr>
        <b/>
        <sz val="9"/>
        <rFont val="Tahoma"/>
        <family val="2"/>
      </rPr>
      <t>ANÁLISIS DE MEDICIÓN</t>
    </r>
    <r>
      <rPr>
        <sz val="9"/>
        <rFont val="Tahoma"/>
        <family val="2"/>
      </rPr>
      <t xml:space="preserve"> (Cumplimiento de metas, comportamiento histórico, tendencias, causas):</t>
    </r>
  </si>
  <si>
    <r>
      <rPr>
        <b/>
        <sz val="9"/>
        <rFont val="Tahoma"/>
        <family val="2"/>
      </rPr>
      <t>ACCIONES DE MEJORAMIENTO REQUERIDAS</t>
    </r>
    <r>
      <rPr>
        <sz val="9"/>
        <rFont val="Tahoma"/>
        <family val="2"/>
      </rPr>
      <t xml:space="preserve"> (Acciones a tomar cuando se evidencie el incumplimiento de las metas propuestas):</t>
    </r>
  </si>
  <si>
    <t>Fecha</t>
  </si>
  <si>
    <t>ACEPTABLE</t>
  </si>
  <si>
    <t>DEFICIENTE</t>
  </si>
  <si>
    <t>Bimensual</t>
  </si>
  <si>
    <t>Cuatrimestral</t>
  </si>
  <si>
    <t>Semestral</t>
  </si>
  <si>
    <t>TIPO INDICADOR</t>
  </si>
  <si>
    <t>Versión 2,0</t>
  </si>
  <si>
    <t>GESTIÓN DE PROYECTOS</t>
  </si>
  <si>
    <t>GESTIÓN DE PORTAFOLIO</t>
  </si>
  <si>
    <t>GESTIÓN DE OPORTUNIDADES</t>
  </si>
  <si>
    <t>GESTIÓN DE BIENES Y SERVICIOS</t>
  </si>
  <si>
    <t>GESTIÓN JURÍDICA - CONTRATACIÓN</t>
  </si>
  <si>
    <t>TECNOLOGIAS DE LA INFORMACIÓN Y LA COMUNICACIÓN - TIC'S</t>
  </si>
  <si>
    <t>MEJORAMIENTO CONTINUO</t>
  </si>
  <si>
    <t>GESTIÓN DE RECURSOS HUMANOS</t>
  </si>
  <si>
    <t>GESTIÓN DE SERVICIOS PÚBLICOS</t>
  </si>
  <si>
    <t>GESTIÓN DEL CONOCIMIENTO</t>
  </si>
  <si>
    <t>GESTIÓN FINANCIERA</t>
  </si>
  <si>
    <t>CONTROL INTERNO</t>
  </si>
  <si>
    <t>DIRECCIONAMIENTO ESTRATÉGICO</t>
  </si>
  <si>
    <t xml:space="preserve">Eficiencia </t>
  </si>
  <si>
    <t>GRUPO DE GESTIÓN DE PROYECTOS</t>
  </si>
  <si>
    <t>GRUPO DE GESTIÓN DE PORTAFOLIO</t>
  </si>
  <si>
    <t>GRUPO DE GESTIÓN DE OPORTUNIDADES</t>
  </si>
  <si>
    <t>GRUPO DE GESTIÓN DE BIENES Y SERVICIOS</t>
  </si>
  <si>
    <t>GRUPO DE GESTIÓN JURÍDICA - CONTRATACIÓN</t>
  </si>
  <si>
    <t>GRUPO DE TECNOLOGIAS DE LA INFORMACIÓN Y LA COMUNICACIÓN - TIC'S</t>
  </si>
  <si>
    <t>GRUPO DE MEJORAMIENTO CONTINUO</t>
  </si>
  <si>
    <t>GRUPO DE GESTIÓN DE RECURSOS HUMANOS</t>
  </si>
  <si>
    <t>GRUPO DE GESTIÓN DE SERVICIOS PÚBLICOS</t>
  </si>
  <si>
    <t>GRUPO DE GESTIÓN DEL CONOCIMIENTO</t>
  </si>
  <si>
    <t>GRUPO DE GESTIÓN FINANCIERA</t>
  </si>
  <si>
    <t>GRUPO DE CONTROL INTERNO</t>
  </si>
  <si>
    <t>GRUPO DE DIRECCIONAMIENTO ESTRATÉGICO</t>
  </si>
  <si>
    <t>AH-MC-</t>
  </si>
  <si>
    <t>Cumplimento en cierre de acciones correctivas, preventivas y de mejora</t>
  </si>
  <si>
    <t>Número de acciones identificadas / Número de acciones  implementadas.</t>
  </si>
  <si>
    <t>Menor al 59%</t>
  </si>
  <si>
    <t>Entre 60% y 69%</t>
  </si>
  <si>
    <t>Entre 70% y 100%</t>
  </si>
  <si>
    <t>Número de acciones identificadas</t>
  </si>
  <si>
    <t>No. de acciones implementadas</t>
  </si>
  <si>
    <t>RESULTADOS DE LA VIGENCIA</t>
  </si>
  <si>
    <t>META 2018</t>
  </si>
  <si>
    <t>RESULTADOS VIGENCIA 2018</t>
  </si>
  <si>
    <t>META  AÑO 2018</t>
  </si>
  <si>
    <t>VIGENCIA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</si>
</sst>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b/>
      <sz val="10"/>
      <color rgb="FFFF000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b/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theme="1"/>
      <name val="Arial"/>
      <family val="2"/>
    </font>
    <font>
      <b/>
      <sz val="6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Tahoma"/>
      <family val="2"/>
    </font>
    <font>
      <sz val="11"/>
      <name val="Arial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5">
    <xf numFmtId="0" fontId="0" fillId="0" borderId="0" xfId="0"/>
    <xf numFmtId="0" fontId="5" fillId="0" borderId="0" xfId="0" applyFont="1"/>
    <xf numFmtId="0" fontId="0" fillId="0" borderId="0" xfId="0"/>
    <xf numFmtId="0" fontId="8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10" fillId="2" borderId="15" xfId="1" applyFont="1" applyFill="1" applyBorder="1" applyAlignment="1">
      <alignment horizontal="center" vertical="center"/>
    </xf>
    <xf numFmtId="0" fontId="8" fillId="0" borderId="0" xfId="1" applyFont="1" applyAlignment="1">
      <alignment horizontal="right" vertical="center"/>
    </xf>
    <xf numFmtId="9" fontId="8" fillId="0" borderId="0" xfId="1" applyNumberFormat="1" applyFont="1" applyAlignment="1">
      <alignment horizontal="center" vertical="center"/>
    </xf>
    <xf numFmtId="9" fontId="10" fillId="0" borderId="1" xfId="1" applyNumberFormat="1" applyFont="1" applyFill="1" applyBorder="1" applyAlignment="1">
      <alignment vertical="center"/>
    </xf>
    <xf numFmtId="164" fontId="8" fillId="7" borderId="1" xfId="1" applyNumberFormat="1" applyFont="1" applyFill="1" applyBorder="1" applyAlignment="1">
      <alignment horizontal="right" vertical="center"/>
    </xf>
    <xf numFmtId="164" fontId="8" fillId="7" borderId="15" xfId="1" applyNumberFormat="1" applyFont="1" applyFill="1" applyBorder="1" applyAlignment="1">
      <alignment horizontal="right" vertical="center"/>
    </xf>
    <xf numFmtId="9" fontId="9" fillId="7" borderId="12" xfId="1" applyNumberFormat="1" applyFont="1" applyFill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8" fillId="7" borderId="15" xfId="1" applyFont="1" applyFill="1" applyBorder="1" applyAlignment="1">
      <alignment vertical="center"/>
    </xf>
    <xf numFmtId="0" fontId="8" fillId="7" borderId="13" xfId="1" applyFont="1" applyFill="1" applyBorder="1" applyAlignment="1">
      <alignment vertical="center"/>
    </xf>
    <xf numFmtId="0" fontId="14" fillId="7" borderId="29" xfId="1" applyFont="1" applyFill="1" applyBorder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9" fillId="7" borderId="12" xfId="1" applyFont="1" applyFill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textRotation="90" wrapText="1"/>
    </xf>
    <xf numFmtId="164" fontId="15" fillId="0" borderId="35" xfId="0" applyNumberFormat="1" applyFont="1" applyBorder="1" applyAlignment="1">
      <alignment horizontal="center" vertical="center" textRotation="90" wrapText="1"/>
    </xf>
    <xf numFmtId="0" fontId="15" fillId="8" borderId="35" xfId="0" applyFont="1" applyFill="1" applyBorder="1" applyAlignment="1">
      <alignment horizontal="center" vertical="center" textRotation="90" wrapText="1"/>
    </xf>
    <xf numFmtId="0" fontId="19" fillId="5" borderId="35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3" borderId="35" xfId="0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justify" vertical="center" wrapText="1"/>
    </xf>
    <xf numFmtId="0" fontId="9" fillId="0" borderId="12" xfId="1" applyFont="1" applyBorder="1" applyAlignment="1">
      <alignment horizontal="justify" vertical="center" wrapText="1"/>
    </xf>
    <xf numFmtId="0" fontId="2" fillId="0" borderId="35" xfId="1" applyFont="1" applyBorder="1" applyAlignment="1">
      <alignment horizontal="justify" vertical="top" wrapText="1"/>
    </xf>
    <xf numFmtId="0" fontId="17" fillId="0" borderId="35" xfId="0" applyFont="1" applyBorder="1" applyAlignment="1">
      <alignment horizontal="justify" vertical="top" wrapText="1"/>
    </xf>
    <xf numFmtId="49" fontId="5" fillId="0" borderId="35" xfId="0" applyNumberFormat="1" applyFont="1" applyFill="1" applyBorder="1" applyAlignment="1">
      <alignment horizontal="center" vertical="top"/>
    </xf>
    <xf numFmtId="0" fontId="16" fillId="0" borderId="35" xfId="0" applyFont="1" applyFill="1" applyBorder="1" applyAlignment="1">
      <alignment vertical="top" wrapText="1"/>
    </xf>
    <xf numFmtId="0" fontId="21" fillId="0" borderId="0" xfId="0" applyFont="1"/>
    <xf numFmtId="0" fontId="25" fillId="0" borderId="0" xfId="0" applyFont="1"/>
    <xf numFmtId="0" fontId="2" fillId="0" borderId="35" xfId="0" applyFont="1" applyFill="1" applyBorder="1" applyAlignment="1">
      <alignment horizontal="center" vertical="center" textRotation="90" wrapText="1"/>
    </xf>
    <xf numFmtId="9" fontId="3" fillId="0" borderId="35" xfId="1" applyNumberFormat="1" applyFont="1" applyFill="1" applyBorder="1" applyAlignment="1">
      <alignment horizontal="center" vertical="center" wrapText="1"/>
    </xf>
    <xf numFmtId="164" fontId="15" fillId="0" borderId="35" xfId="0" applyNumberFormat="1" applyFont="1" applyFill="1" applyBorder="1" applyAlignment="1">
      <alignment horizontal="center" vertical="center" textRotation="90" wrapText="1"/>
    </xf>
    <xf numFmtId="0" fontId="10" fillId="2" borderId="1" xfId="1" applyFont="1" applyFill="1" applyBorder="1" applyAlignment="1">
      <alignment horizontal="center" vertical="center"/>
    </xf>
    <xf numFmtId="9" fontId="8" fillId="0" borderId="1" xfId="1" applyNumberFormat="1" applyFont="1" applyFill="1" applyBorder="1" applyAlignment="1">
      <alignment vertical="center"/>
    </xf>
    <xf numFmtId="9" fontId="10" fillId="7" borderId="15" xfId="1" applyNumberFormat="1" applyFont="1" applyFill="1" applyBorder="1" applyAlignment="1">
      <alignment vertical="center"/>
    </xf>
    <xf numFmtId="0" fontId="0" fillId="9" borderId="36" xfId="0" applyFill="1" applyBorder="1" applyAlignment="1">
      <alignment horizontal="center"/>
    </xf>
    <xf numFmtId="0" fontId="22" fillId="0" borderId="40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23" fillId="0" borderId="41" xfId="0" applyFont="1" applyFill="1" applyBorder="1" applyAlignment="1">
      <alignment horizontal="center" vertical="center"/>
    </xf>
    <xf numFmtId="0" fontId="23" fillId="0" borderId="38" xfId="0" applyFont="1" applyFill="1" applyBorder="1" applyAlignment="1">
      <alignment horizontal="center" vertical="center"/>
    </xf>
    <xf numFmtId="0" fontId="23" fillId="0" borderId="39" xfId="0" applyFont="1" applyFill="1" applyBorder="1" applyAlignment="1">
      <alignment horizontal="center" vertical="center"/>
    </xf>
    <xf numFmtId="0" fontId="0" fillId="0" borderId="40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4" fillId="8" borderId="35" xfId="0" applyFont="1" applyFill="1" applyBorder="1" applyAlignment="1">
      <alignment horizontal="center" vertical="center" wrapText="1"/>
    </xf>
    <xf numFmtId="0" fontId="15" fillId="7" borderId="35" xfId="0" applyFont="1" applyFill="1" applyBorder="1" applyAlignment="1">
      <alignment horizontal="center" vertical="center" textRotation="90" wrapText="1"/>
    </xf>
    <xf numFmtId="0" fontId="6" fillId="8" borderId="35" xfId="0" applyFont="1" applyFill="1" applyBorder="1" applyAlignment="1">
      <alignment horizontal="center" vertical="center" wrapText="1"/>
    </xf>
    <xf numFmtId="0" fontId="7" fillId="8" borderId="35" xfId="0" applyFont="1" applyFill="1" applyBorder="1" applyAlignment="1">
      <alignment horizontal="center" vertical="center" textRotation="90" wrapText="1"/>
    </xf>
    <xf numFmtId="0" fontId="4" fillId="8" borderId="35" xfId="0" applyFont="1" applyFill="1" applyBorder="1" applyAlignment="1">
      <alignment horizontal="center" vertical="center" textRotation="90" wrapText="1"/>
    </xf>
    <xf numFmtId="0" fontId="18" fillId="8" borderId="32" xfId="0" applyFont="1" applyFill="1" applyBorder="1" applyAlignment="1">
      <alignment horizontal="right" vertical="center" wrapText="1"/>
    </xf>
    <xf numFmtId="0" fontId="18" fillId="8" borderId="33" xfId="0" applyFont="1" applyFill="1" applyBorder="1" applyAlignment="1">
      <alignment horizontal="right" vertical="center" wrapText="1"/>
    </xf>
    <xf numFmtId="0" fontId="20" fillId="0" borderId="33" xfId="0" applyFont="1" applyFill="1" applyBorder="1" applyAlignment="1">
      <alignment horizontal="left" vertical="center" wrapText="1"/>
    </xf>
    <xf numFmtId="0" fontId="20" fillId="0" borderId="34" xfId="0" applyFont="1" applyFill="1" applyBorder="1" applyAlignment="1">
      <alignment horizontal="left" vertical="center" wrapText="1"/>
    </xf>
    <xf numFmtId="0" fontId="8" fillId="9" borderId="6" xfId="1" applyFont="1" applyFill="1" applyBorder="1" applyAlignment="1">
      <alignment horizontal="center" vertical="center"/>
    </xf>
    <xf numFmtId="0" fontId="12" fillId="7" borderId="8" xfId="1" applyFont="1" applyFill="1" applyBorder="1" applyAlignment="1">
      <alignment horizontal="left" vertical="center"/>
    </xf>
    <xf numFmtId="0" fontId="12" fillId="7" borderId="9" xfId="1" applyFont="1" applyFill="1" applyBorder="1" applyAlignment="1">
      <alignment horizontal="left" vertical="center"/>
    </xf>
    <xf numFmtId="0" fontId="13" fillId="7" borderId="9" xfId="1" applyFont="1" applyFill="1" applyBorder="1" applyAlignment="1">
      <alignment horizontal="center" vertical="center"/>
    </xf>
    <xf numFmtId="0" fontId="13" fillId="7" borderId="10" xfId="1" applyFont="1" applyFill="1" applyBorder="1" applyAlignment="1">
      <alignment horizontal="center" vertical="center"/>
    </xf>
    <xf numFmtId="0" fontId="9" fillId="0" borderId="18" xfId="1" applyFont="1" applyBorder="1" applyAlignment="1">
      <alignment horizontal="justify" vertical="top" wrapText="1"/>
    </xf>
    <xf numFmtId="0" fontId="9" fillId="0" borderId="1" xfId="1" applyFont="1" applyBorder="1" applyAlignment="1">
      <alignment horizontal="justify" vertical="top" wrapText="1"/>
    </xf>
    <xf numFmtId="17" fontId="9" fillId="0" borderId="1" xfId="1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17" fontId="9" fillId="0" borderId="1" xfId="1" applyNumberFormat="1" applyFont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9" fillId="0" borderId="11" xfId="1" applyFont="1" applyBorder="1" applyAlignment="1">
      <alignment horizontal="justify" vertical="top" wrapText="1"/>
    </xf>
    <xf numFmtId="0" fontId="9" fillId="0" borderId="12" xfId="1" applyFont="1" applyBorder="1" applyAlignment="1">
      <alignment horizontal="justify" vertical="top" wrapText="1"/>
    </xf>
    <xf numFmtId="0" fontId="0" fillId="0" borderId="13" xfId="0" applyBorder="1" applyAlignment="1">
      <alignment horizontal="justify" vertical="top" wrapText="1"/>
    </xf>
    <xf numFmtId="0" fontId="10" fillId="7" borderId="6" xfId="1" applyFont="1" applyFill="1" applyBorder="1" applyAlignment="1">
      <alignment horizontal="center" vertical="center"/>
    </xf>
    <xf numFmtId="0" fontId="10" fillId="7" borderId="7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7" borderId="8" xfId="1" applyFont="1" applyFill="1" applyBorder="1" applyAlignment="1">
      <alignment horizontal="left" vertical="center"/>
    </xf>
    <xf numFmtId="0" fontId="8" fillId="7" borderId="9" xfId="1" applyFont="1" applyFill="1" applyBorder="1" applyAlignment="1">
      <alignment horizontal="left" vertical="center"/>
    </xf>
    <xf numFmtId="0" fontId="8" fillId="7" borderId="10" xfId="1" applyFont="1" applyFill="1" applyBorder="1" applyAlignment="1">
      <alignment horizontal="left" vertical="center"/>
    </xf>
    <xf numFmtId="0" fontId="8" fillId="7" borderId="18" xfId="1" applyFont="1" applyFill="1" applyBorder="1" applyAlignment="1">
      <alignment horizontal="left" vertical="center"/>
    </xf>
    <xf numFmtId="0" fontId="8" fillId="7" borderId="1" xfId="1" applyFont="1" applyFill="1" applyBorder="1" applyAlignment="1">
      <alignment horizontal="left" vertical="center"/>
    </xf>
    <xf numFmtId="0" fontId="10" fillId="7" borderId="1" xfId="1" applyFont="1" applyFill="1" applyBorder="1" applyAlignment="1">
      <alignment horizontal="left" vertical="center"/>
    </xf>
    <xf numFmtId="0" fontId="10" fillId="7" borderId="21" xfId="1" applyFont="1" applyFill="1" applyBorder="1" applyAlignment="1">
      <alignment horizontal="left" vertical="center"/>
    </xf>
    <xf numFmtId="0" fontId="10" fillId="7" borderId="28" xfId="1" applyFont="1" applyFill="1" applyBorder="1" applyAlignment="1">
      <alignment horizontal="left" vertical="center"/>
    </xf>
    <xf numFmtId="0" fontId="8" fillId="7" borderId="11" xfId="1" applyFont="1" applyFill="1" applyBorder="1" applyAlignment="1">
      <alignment horizontal="left" vertical="center"/>
    </xf>
    <xf numFmtId="0" fontId="8" fillId="7" borderId="12" xfId="1" applyFont="1" applyFill="1" applyBorder="1" applyAlignment="1">
      <alignment horizontal="left" vertical="center"/>
    </xf>
    <xf numFmtId="2" fontId="10" fillId="7" borderId="30" xfId="1" applyNumberFormat="1" applyFont="1" applyFill="1" applyBorder="1" applyAlignment="1">
      <alignment horizontal="left" vertical="center"/>
    </xf>
    <xf numFmtId="2" fontId="10" fillId="7" borderId="17" xfId="1" applyNumberFormat="1" applyFont="1" applyFill="1" applyBorder="1" applyAlignment="1">
      <alignment horizontal="left" vertical="center"/>
    </xf>
    <xf numFmtId="2" fontId="10" fillId="7" borderId="19" xfId="1" applyNumberFormat="1" applyFont="1" applyFill="1" applyBorder="1" applyAlignment="1">
      <alignment horizontal="left" vertical="center"/>
    </xf>
    <xf numFmtId="0" fontId="14" fillId="2" borderId="8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wrapText="1"/>
    </xf>
    <xf numFmtId="0" fontId="14" fillId="2" borderId="18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textRotation="90" wrapText="1"/>
    </xf>
    <xf numFmtId="0" fontId="14" fillId="2" borderId="1" xfId="1" applyFont="1" applyFill="1" applyBorder="1" applyAlignment="1">
      <alignment horizontal="center" vertical="center" textRotation="90" wrapText="1"/>
    </xf>
    <xf numFmtId="0" fontId="14" fillId="2" borderId="9" xfId="1" applyFont="1" applyFill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14" fillId="2" borderId="15" xfId="1" applyFont="1" applyFill="1" applyBorder="1" applyAlignment="1">
      <alignment horizontal="center" vertical="center" wrapText="1"/>
    </xf>
    <xf numFmtId="0" fontId="8" fillId="7" borderId="42" xfId="1" applyFont="1" applyFill="1" applyBorder="1" applyAlignment="1">
      <alignment horizontal="left" vertical="center"/>
    </xf>
    <xf numFmtId="0" fontId="8" fillId="7" borderId="43" xfId="1" applyFont="1" applyFill="1" applyBorder="1" applyAlignment="1">
      <alignment horizontal="left" vertical="center"/>
    </xf>
    <xf numFmtId="0" fontId="8" fillId="7" borderId="44" xfId="1" applyFont="1" applyFill="1" applyBorder="1" applyAlignment="1">
      <alignment horizontal="left" vertical="center"/>
    </xf>
    <xf numFmtId="0" fontId="9" fillId="7" borderId="11" xfId="1" applyFont="1" applyFill="1" applyBorder="1" applyAlignment="1">
      <alignment horizontal="left" vertical="center" wrapText="1"/>
    </xf>
    <xf numFmtId="0" fontId="9" fillId="7" borderId="12" xfId="1" applyFont="1" applyFill="1" applyBorder="1" applyAlignment="1">
      <alignment horizontal="left" vertical="center" wrapText="1"/>
    </xf>
    <xf numFmtId="0" fontId="14" fillId="0" borderId="29" xfId="1" applyFont="1" applyFill="1" applyBorder="1" applyAlignment="1">
      <alignment horizontal="center" vertical="center" wrapText="1"/>
    </xf>
    <xf numFmtId="0" fontId="14" fillId="0" borderId="30" xfId="1" applyFont="1" applyFill="1" applyBorder="1" applyAlignment="1">
      <alignment horizontal="center" vertical="center" wrapText="1"/>
    </xf>
    <xf numFmtId="0" fontId="14" fillId="0" borderId="31" xfId="1" applyFont="1" applyFill="1" applyBorder="1" applyAlignment="1">
      <alignment horizontal="center" vertical="center" wrapText="1"/>
    </xf>
    <xf numFmtId="0" fontId="10" fillId="3" borderId="23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0" fontId="10" fillId="7" borderId="16" xfId="1" applyFont="1" applyFill="1" applyBorder="1" applyAlignment="1">
      <alignment horizontal="center" vertical="center"/>
    </xf>
    <xf numFmtId="0" fontId="10" fillId="7" borderId="17" xfId="1" applyFont="1" applyFill="1" applyBorder="1" applyAlignment="1">
      <alignment horizontal="center" vertical="center"/>
    </xf>
    <xf numFmtId="0" fontId="10" fillId="7" borderId="19" xfId="1" applyFont="1" applyFill="1" applyBorder="1" applyAlignment="1">
      <alignment horizontal="center" vertical="center"/>
    </xf>
    <xf numFmtId="0" fontId="10" fillId="7" borderId="5" xfId="1" applyFont="1" applyFill="1" applyBorder="1" applyAlignment="1">
      <alignment horizontal="left" vertical="center" wrapText="1"/>
    </xf>
    <xf numFmtId="0" fontId="10" fillId="7" borderId="6" xfId="1" applyFont="1" applyFill="1" applyBorder="1" applyAlignment="1">
      <alignment horizontal="left" vertical="center" wrapText="1"/>
    </xf>
    <xf numFmtId="0" fontId="10" fillId="7" borderId="7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 wrapText="1"/>
    </xf>
    <xf numFmtId="0" fontId="9" fillId="0" borderId="17" xfId="1" applyFont="1" applyFill="1" applyBorder="1" applyAlignment="1">
      <alignment horizontal="left" vertical="center" wrapText="1"/>
    </xf>
    <xf numFmtId="0" fontId="9" fillId="0" borderId="19" xfId="1" applyFont="1" applyFill="1" applyBorder="1" applyAlignment="1">
      <alignment horizontal="left" vertical="center" wrapText="1"/>
    </xf>
    <xf numFmtId="0" fontId="10" fillId="7" borderId="14" xfId="1" applyFont="1" applyFill="1" applyBorder="1" applyAlignment="1">
      <alignment horizontal="left" vertical="center"/>
    </xf>
    <xf numFmtId="0" fontId="10" fillId="7" borderId="0" xfId="1" applyFont="1" applyFill="1" applyBorder="1" applyAlignment="1">
      <alignment horizontal="left" vertical="center"/>
    </xf>
    <xf numFmtId="0" fontId="10" fillId="7" borderId="20" xfId="1" applyFont="1" applyFill="1" applyBorder="1" applyAlignment="1">
      <alignment horizontal="left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8" fillId="7" borderId="3" xfId="1" applyFont="1" applyFill="1" applyBorder="1" applyAlignment="1">
      <alignment horizontal="center" vertical="center"/>
    </xf>
    <xf numFmtId="0" fontId="8" fillId="7" borderId="4" xfId="1" applyFont="1" applyFill="1" applyBorder="1" applyAlignment="1">
      <alignment horizontal="center" vertical="center"/>
    </xf>
    <xf numFmtId="9" fontId="10" fillId="7" borderId="24" xfId="1" applyNumberFormat="1" applyFont="1" applyFill="1" applyBorder="1" applyAlignment="1">
      <alignment horizontal="center" vertical="center"/>
    </xf>
    <xf numFmtId="0" fontId="10" fillId="7" borderId="25" xfId="1" applyFont="1" applyFill="1" applyBorder="1" applyAlignment="1">
      <alignment horizontal="center" vertical="center"/>
    </xf>
    <xf numFmtId="0" fontId="10" fillId="7" borderId="26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11" fillId="7" borderId="25" xfId="1" applyFont="1" applyFill="1" applyBorder="1" applyAlignment="1">
      <alignment horizontal="center" vertical="center"/>
    </xf>
    <xf numFmtId="0" fontId="11" fillId="7" borderId="26" xfId="1" applyFont="1" applyFill="1" applyBorder="1" applyAlignment="1">
      <alignment horizontal="center" vertical="center"/>
    </xf>
    <xf numFmtId="0" fontId="14" fillId="6" borderId="18" xfId="1" applyFont="1" applyFill="1" applyBorder="1" applyAlignment="1">
      <alignment horizontal="left" vertical="center"/>
    </xf>
    <xf numFmtId="0" fontId="14" fillId="6" borderId="1" xfId="1" applyFont="1" applyFill="1" applyBorder="1" applyAlignment="1">
      <alignment horizontal="left" vertical="center"/>
    </xf>
    <xf numFmtId="0" fontId="10" fillId="7" borderId="18" xfId="1" applyFont="1" applyFill="1" applyBorder="1" applyAlignment="1">
      <alignment horizontal="center" vertical="center" textRotation="90"/>
    </xf>
    <xf numFmtId="0" fontId="10" fillId="7" borderId="11" xfId="1" applyFont="1" applyFill="1" applyBorder="1" applyAlignment="1">
      <alignment horizontal="center" vertical="center" textRotation="90"/>
    </xf>
    <xf numFmtId="0" fontId="10" fillId="7" borderId="8" xfId="1" applyFont="1" applyFill="1" applyBorder="1" applyAlignment="1">
      <alignment horizontal="center" vertical="center" wrapText="1"/>
    </xf>
    <xf numFmtId="0" fontId="10" fillId="7" borderId="9" xfId="1" applyFont="1" applyFill="1" applyBorder="1" applyAlignment="1">
      <alignment horizontal="center" vertical="center" wrapText="1"/>
    </xf>
    <xf numFmtId="0" fontId="10" fillId="7" borderId="22" xfId="1" applyFont="1" applyFill="1" applyBorder="1" applyAlignment="1">
      <alignment horizontal="center" vertical="center" wrapText="1"/>
    </xf>
    <xf numFmtId="0" fontId="10" fillId="7" borderId="11" xfId="1" applyFont="1" applyFill="1" applyBorder="1" applyAlignment="1">
      <alignment horizontal="center" vertical="center" wrapText="1"/>
    </xf>
    <xf numFmtId="0" fontId="10" fillId="7" borderId="12" xfId="1" applyFont="1" applyFill="1" applyBorder="1" applyAlignment="1">
      <alignment horizontal="center" vertical="center" wrapText="1"/>
    </xf>
    <xf numFmtId="0" fontId="10" fillId="5" borderId="23" xfId="1" applyFont="1" applyFill="1" applyBorder="1" applyAlignment="1">
      <alignment horizontal="center" vertical="center"/>
    </xf>
    <xf numFmtId="0" fontId="10" fillId="4" borderId="23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'01'!$A$16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'01'!$C$14:$N$14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'01'!$C$16:$N$16</c:f>
              <c:numCache>
                <c:formatCode>0%</c:formatCode>
                <c:ptCount val="12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A-4EBE-8C6C-30ED9DE41003}"/>
            </c:ext>
          </c:extLst>
        </c:ser>
        <c:ser>
          <c:idx val="1"/>
          <c:order val="1"/>
          <c:tx>
            <c:strRef>
              <c:f>'01'!$A$17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'01'!$C$14:$N$14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'01'!$C$17:$N$17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A-4EBE-8C6C-30ED9DE41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84768"/>
        <c:axId val="60961536"/>
      </c:lineChart>
      <c:catAx>
        <c:axId val="58784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60961536"/>
        <c:crosses val="autoZero"/>
        <c:auto val="1"/>
        <c:lblAlgn val="ctr"/>
        <c:lblOffset val="100"/>
        <c:noMultiLvlLbl val="0"/>
      </c:catAx>
      <c:valAx>
        <c:axId val="609615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8784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800100</xdr:colOff>
          <xdr:row>0</xdr:row>
          <xdr:rowOff>57150</xdr:rowOff>
        </xdr:from>
        <xdr:to>
          <xdr:col>2</xdr:col>
          <xdr:colOff>495300</xdr:colOff>
          <xdr:row>1</xdr:row>
          <xdr:rowOff>114300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0</xdr:row>
          <xdr:rowOff>38100</xdr:rowOff>
        </xdr:from>
        <xdr:to>
          <xdr:col>1</xdr:col>
          <xdr:colOff>1314450</xdr:colOff>
          <xdr:row>1</xdr:row>
          <xdr:rowOff>123825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"/>
  <sheetViews>
    <sheetView tabSelected="1" zoomScaleNormal="100" workbookViewId="0">
      <pane ySplit="5" topLeftCell="A6" activePane="bottomLeft" state="frozen"/>
      <selection activeCell="F1" sqref="F1"/>
      <selection pane="bottomLeft" activeCell="L5" sqref="L5"/>
    </sheetView>
  </sheetViews>
  <sheetFormatPr baseColWidth="10" defaultRowHeight="15" x14ac:dyDescent="0.25"/>
  <cols>
    <col min="1" max="1" width="4.140625" style="2" customWidth="1"/>
    <col min="2" max="2" width="18.7109375" customWidth="1"/>
    <col min="3" max="3" width="28.5703125" customWidth="1"/>
    <col min="4" max="4" width="19.7109375" customWidth="1"/>
    <col min="5" max="5" width="4.5703125" customWidth="1"/>
    <col min="6" max="6" width="4.5703125" style="2" customWidth="1"/>
    <col min="7" max="7" width="8.7109375" customWidth="1"/>
    <col min="8" max="8" width="9.5703125" customWidth="1"/>
    <col min="9" max="9" width="10.5703125" customWidth="1"/>
    <col min="10" max="10" width="3.140625" customWidth="1"/>
    <col min="11" max="11" width="3" style="2" customWidth="1"/>
    <col min="12" max="12" width="4" style="2" customWidth="1"/>
    <col min="13" max="24" width="4.28515625" customWidth="1"/>
    <col min="26" max="26" width="0" hidden="1" customWidth="1"/>
    <col min="29" max="30" width="11.42578125" customWidth="1"/>
  </cols>
  <sheetData>
    <row r="1" spans="1:26" s="2" customFormat="1" ht="20.25" customHeight="1" thickTop="1" x14ac:dyDescent="0.25">
      <c r="A1" s="46"/>
      <c r="B1" s="47"/>
      <c r="C1" s="48"/>
      <c r="D1" s="40" t="s">
        <v>42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2"/>
    </row>
    <row r="2" spans="1:26" s="2" customFormat="1" ht="12.75" customHeight="1" thickBot="1" x14ac:dyDescent="0.3">
      <c r="A2" s="49"/>
      <c r="B2" s="50"/>
      <c r="C2" s="51"/>
      <c r="D2" s="43" t="s">
        <v>59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5"/>
    </row>
    <row r="3" spans="1:26" s="2" customFormat="1" ht="18" customHeight="1" thickTop="1" thickBot="1" x14ac:dyDescent="0.3">
      <c r="A3" s="57" t="s">
        <v>43</v>
      </c>
      <c r="B3" s="58"/>
      <c r="C3" s="58"/>
      <c r="D3" s="58"/>
      <c r="E3" s="58"/>
      <c r="F3" s="58"/>
      <c r="G3" s="58"/>
      <c r="H3" s="58"/>
      <c r="I3" s="58"/>
      <c r="J3" s="59" t="s">
        <v>66</v>
      </c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0"/>
    </row>
    <row r="4" spans="1:26" s="2" customFormat="1" ht="30.75" customHeight="1" thickTop="1" thickBot="1" x14ac:dyDescent="0.3">
      <c r="A4" s="52" t="s">
        <v>1</v>
      </c>
      <c r="B4" s="52"/>
      <c r="C4" s="52" t="s">
        <v>2</v>
      </c>
      <c r="D4" s="52" t="s">
        <v>5</v>
      </c>
      <c r="E4" s="55" t="s">
        <v>40</v>
      </c>
      <c r="F4" s="55" t="s">
        <v>58</v>
      </c>
      <c r="G4" s="52" t="s">
        <v>6</v>
      </c>
      <c r="H4" s="52"/>
      <c r="I4" s="52"/>
      <c r="J4" s="53" t="s">
        <v>39</v>
      </c>
      <c r="K4" s="53" t="s">
        <v>96</v>
      </c>
      <c r="L4" s="54" t="s">
        <v>97</v>
      </c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</row>
    <row r="5" spans="1:26" s="1" customFormat="1" ht="31.5" customHeight="1" thickTop="1" thickBot="1" x14ac:dyDescent="0.25">
      <c r="A5" s="52"/>
      <c r="B5" s="52"/>
      <c r="C5" s="52"/>
      <c r="D5" s="52"/>
      <c r="E5" s="56"/>
      <c r="F5" s="56"/>
      <c r="G5" s="22" t="s">
        <v>7</v>
      </c>
      <c r="H5" s="23" t="s">
        <v>53</v>
      </c>
      <c r="I5" s="24" t="s">
        <v>54</v>
      </c>
      <c r="J5" s="53"/>
      <c r="K5" s="53"/>
      <c r="L5" s="21" t="s">
        <v>46</v>
      </c>
      <c r="M5" s="21" t="s">
        <v>8</v>
      </c>
      <c r="N5" s="21" t="s">
        <v>9</v>
      </c>
      <c r="O5" s="21" t="s">
        <v>10</v>
      </c>
      <c r="P5" s="21" t="s">
        <v>11</v>
      </c>
      <c r="Q5" s="21" t="s">
        <v>12</v>
      </c>
      <c r="R5" s="21" t="s">
        <v>13</v>
      </c>
      <c r="S5" s="21" t="s">
        <v>14</v>
      </c>
      <c r="T5" s="21" t="s">
        <v>15</v>
      </c>
      <c r="U5" s="21" t="s">
        <v>16</v>
      </c>
      <c r="V5" s="21" t="s">
        <v>17</v>
      </c>
      <c r="W5" s="21" t="s">
        <v>18</v>
      </c>
      <c r="X5" s="21" t="s">
        <v>19</v>
      </c>
    </row>
    <row r="6" spans="1:26" s="1" customFormat="1" ht="116.25" customHeight="1" thickTop="1" thickBot="1" x14ac:dyDescent="0.25">
      <c r="A6" s="29" t="s">
        <v>41</v>
      </c>
      <c r="B6" s="30" t="s">
        <v>88</v>
      </c>
      <c r="C6" s="27"/>
      <c r="D6" s="28" t="s">
        <v>89</v>
      </c>
      <c r="E6" s="19" t="s">
        <v>45</v>
      </c>
      <c r="F6" s="33" t="s">
        <v>49</v>
      </c>
      <c r="G6" s="34" t="s">
        <v>92</v>
      </c>
      <c r="H6" s="34" t="s">
        <v>91</v>
      </c>
      <c r="I6" s="34" t="s">
        <v>90</v>
      </c>
      <c r="J6" s="35">
        <v>0.7</v>
      </c>
      <c r="K6" s="35">
        <v>0.75</v>
      </c>
      <c r="L6" s="20" t="str">
        <f>'01'!$O$17</f>
        <v>-</v>
      </c>
      <c r="M6" s="20" t="str">
        <f>'01'!$C$17</f>
        <v>-</v>
      </c>
      <c r="N6" s="20" t="str">
        <f>'01'!$D$17</f>
        <v>-</v>
      </c>
      <c r="O6" s="20" t="str">
        <f>'01'!$E$17</f>
        <v>-</v>
      </c>
      <c r="P6" s="20" t="str">
        <f>'01'!$F$17</f>
        <v>-</v>
      </c>
      <c r="Q6" s="20" t="str">
        <f>'01'!$G$17</f>
        <v>-</v>
      </c>
      <c r="R6" s="20" t="str">
        <f>'01'!$H$17</f>
        <v>-</v>
      </c>
      <c r="S6" s="20" t="str">
        <f>'01'!$I$17</f>
        <v>-</v>
      </c>
      <c r="T6" s="20" t="str">
        <f>'01'!$J$17</f>
        <v>-</v>
      </c>
      <c r="U6" s="20" t="str">
        <f>'01'!$K$17</f>
        <v>-</v>
      </c>
      <c r="V6" s="20" t="str">
        <f>'01'!$L$17</f>
        <v>-</v>
      </c>
      <c r="W6" s="20" t="str">
        <f>'01'!$M$17</f>
        <v>-</v>
      </c>
      <c r="X6" s="20" t="str">
        <f>'01'!$N$17</f>
        <v>-</v>
      </c>
    </row>
    <row r="7" spans="1:26" ht="6.75" customHeight="1" thickTop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</row>
    <row r="9" spans="1:26" x14ac:dyDescent="0.25">
      <c r="Z9" s="32" t="s">
        <v>60</v>
      </c>
    </row>
    <row r="10" spans="1:26" x14ac:dyDescent="0.25">
      <c r="Z10" s="32" t="s">
        <v>61</v>
      </c>
    </row>
    <row r="11" spans="1:26" x14ac:dyDescent="0.25">
      <c r="Z11" s="32" t="s">
        <v>62</v>
      </c>
    </row>
    <row r="12" spans="1:26" x14ac:dyDescent="0.25">
      <c r="Z12" s="32" t="s">
        <v>63</v>
      </c>
    </row>
    <row r="13" spans="1:26" x14ac:dyDescent="0.25">
      <c r="Z13" s="32" t="s">
        <v>64</v>
      </c>
    </row>
    <row r="14" spans="1:26" x14ac:dyDescent="0.25">
      <c r="Z14" s="32" t="s">
        <v>65</v>
      </c>
    </row>
    <row r="15" spans="1:26" x14ac:dyDescent="0.25">
      <c r="Z15" s="32" t="s">
        <v>66</v>
      </c>
    </row>
    <row r="16" spans="1:26" x14ac:dyDescent="0.25">
      <c r="Z16" s="32" t="s">
        <v>67</v>
      </c>
    </row>
    <row r="17" spans="26:26" x14ac:dyDescent="0.25">
      <c r="Z17" s="32" t="s">
        <v>68</v>
      </c>
    </row>
    <row r="18" spans="26:26" x14ac:dyDescent="0.25">
      <c r="Z18" s="32" t="s">
        <v>69</v>
      </c>
    </row>
    <row r="19" spans="26:26" x14ac:dyDescent="0.25">
      <c r="Z19" s="32" t="s">
        <v>70</v>
      </c>
    </row>
    <row r="20" spans="26:26" x14ac:dyDescent="0.25">
      <c r="Z20" s="32" t="s">
        <v>71</v>
      </c>
    </row>
    <row r="21" spans="26:26" x14ac:dyDescent="0.25">
      <c r="Z21" s="32" t="s">
        <v>72</v>
      </c>
    </row>
    <row r="23" spans="26:26" x14ac:dyDescent="0.25">
      <c r="Z23" s="32" t="s">
        <v>73</v>
      </c>
    </row>
    <row r="24" spans="26:26" x14ac:dyDescent="0.25">
      <c r="Z24" s="32" t="s">
        <v>48</v>
      </c>
    </row>
    <row r="25" spans="26:26" x14ac:dyDescent="0.25">
      <c r="Z25" s="32" t="s">
        <v>49</v>
      </c>
    </row>
    <row r="27" spans="26:26" x14ac:dyDescent="0.25">
      <c r="Z27" s="31" t="s">
        <v>4</v>
      </c>
    </row>
    <row r="28" spans="26:26" x14ac:dyDescent="0.25">
      <c r="Z28" s="31" t="s">
        <v>55</v>
      </c>
    </row>
    <row r="29" spans="26:26" x14ac:dyDescent="0.25">
      <c r="Z29" s="31" t="s">
        <v>45</v>
      </c>
    </row>
    <row r="30" spans="26:26" x14ac:dyDescent="0.25">
      <c r="Z30" s="31" t="s">
        <v>56</v>
      </c>
    </row>
    <row r="31" spans="26:26" x14ac:dyDescent="0.25">
      <c r="Z31" s="31" t="s">
        <v>57</v>
      </c>
    </row>
    <row r="32" spans="26:26" x14ac:dyDescent="0.25">
      <c r="Z32" s="31" t="s">
        <v>44</v>
      </c>
    </row>
  </sheetData>
  <sheetProtection algorithmName="SHA-512" hashValue="/I0DeRQecWN04yQtYx0xC87ORrhsx+KstNEXyRuAEl0DxLI9ayGuZ/b0AMqzd//umr6TJFt5plZusDPpa5FFPw==" saltValue="QiAN8/vufYSX15fae8Kb4g==" spinCount="100000" sheet="1" objects="1" scenarios="1"/>
  <mergeCells count="15">
    <mergeCell ref="A7:X7"/>
    <mergeCell ref="D1:X1"/>
    <mergeCell ref="D2:X2"/>
    <mergeCell ref="A1:C2"/>
    <mergeCell ref="A4:B5"/>
    <mergeCell ref="J4:J5"/>
    <mergeCell ref="K4:K5"/>
    <mergeCell ref="L4:X4"/>
    <mergeCell ref="C4:C5"/>
    <mergeCell ref="D4:D5"/>
    <mergeCell ref="E4:E5"/>
    <mergeCell ref="G4:I4"/>
    <mergeCell ref="A3:I3"/>
    <mergeCell ref="J3:X3"/>
    <mergeCell ref="F4:F5"/>
  </mergeCells>
  <conditionalFormatting sqref="L6:X6">
    <cfRule type="cellIs" dxfId="2" priority="1" operator="between">
      <formula>0.7</formula>
      <formula>10000000</formula>
    </cfRule>
    <cfRule type="cellIs" dxfId="1" priority="2" operator="between">
      <formula>0.6</formula>
      <formula>0.699</formula>
    </cfRule>
    <cfRule type="cellIs" dxfId="0" priority="3" operator="between">
      <formula>0</formula>
      <formula>0.599</formula>
    </cfRule>
  </conditionalFormatting>
  <dataValidations count="3">
    <dataValidation type="list" allowBlank="1" showInputMessage="1" showErrorMessage="1" sqref="E6" xr:uid="{00000000-0002-0000-0000-000000000000}">
      <formula1>$Z$27:$Z$32</formula1>
    </dataValidation>
    <dataValidation type="list" allowBlank="1" showInputMessage="1" showErrorMessage="1" sqref="J3:X3" xr:uid="{00000000-0002-0000-0000-000001000000}">
      <formula1>$Z$9:$Z$21</formula1>
    </dataValidation>
    <dataValidation type="list" allowBlank="1" showInputMessage="1" showErrorMessage="1" sqref="F6" xr:uid="{00000000-0002-0000-0000-000002000000}">
      <formula1>$Z$23:$Z$25</formula1>
    </dataValidation>
  </dataValidations>
  <pageMargins left="0.27559055118110237" right="0.27559055118110237" top="0.19685039370078741" bottom="0.19685039370078741" header="0.31496062992125984" footer="0.11811023622047245"/>
  <pageSetup scale="75" orientation="landscape" horizontalDpi="4294967294" verticalDpi="4294967294" r:id="rId1"/>
  <headerFooter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1029" r:id="rId4">
          <objectPr defaultSize="0" autoPict="0" r:id="rId5">
            <anchor moveWithCells="1" sizeWithCells="1">
              <from>
                <xdr:col>1</xdr:col>
                <xdr:colOff>800100</xdr:colOff>
                <xdr:row>0</xdr:row>
                <xdr:rowOff>57150</xdr:rowOff>
              </from>
              <to>
                <xdr:col>2</xdr:col>
                <xdr:colOff>495300</xdr:colOff>
                <xdr:row>1</xdr:row>
                <xdr:rowOff>114300</xdr:rowOff>
              </to>
            </anchor>
          </objectPr>
        </oleObject>
      </mc:Choice>
      <mc:Fallback>
        <oleObject progId="PBrush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9"/>
  <sheetViews>
    <sheetView topLeftCell="A26" zoomScaleNormal="100" zoomScaleSheetLayoutView="72" workbookViewId="0">
      <selection activeCell="A36" sqref="A36:M36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11.42578125" style="3"/>
    <col min="17" max="18" width="11.42578125" style="3" hidden="1" customWidth="1"/>
    <col min="19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5.5" customHeight="1" x14ac:dyDescent="0.25">
      <c r="A1" s="79"/>
      <c r="B1" s="80"/>
      <c r="C1" s="81"/>
      <c r="D1" s="75" t="s">
        <v>20</v>
      </c>
      <c r="E1" s="75"/>
      <c r="F1" s="75"/>
      <c r="G1" s="75"/>
      <c r="H1" s="75"/>
      <c r="I1" s="75"/>
      <c r="J1" s="75"/>
      <c r="K1" s="75"/>
      <c r="L1" s="75"/>
      <c r="M1" s="75"/>
      <c r="N1" s="75"/>
      <c r="O1" s="76"/>
    </row>
    <row r="2" spans="1:24" ht="15.75" customHeight="1" thickBot="1" x14ac:dyDescent="0.3">
      <c r="A2" s="82"/>
      <c r="B2" s="83"/>
      <c r="C2" s="84"/>
      <c r="D2" s="77" t="s">
        <v>59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24" ht="13.5" customHeight="1" x14ac:dyDescent="0.25">
      <c r="A3" s="85" t="s">
        <v>0</v>
      </c>
      <c r="B3" s="86"/>
      <c r="C3" s="86"/>
      <c r="D3" s="86"/>
      <c r="E3" s="86"/>
      <c r="F3" s="86" t="str">
        <f>'SET-Mejora Continua'!J3</f>
        <v>MEJORAMIENTO CONTINUO</v>
      </c>
      <c r="G3" s="86"/>
      <c r="H3" s="86"/>
      <c r="I3" s="86"/>
      <c r="J3" s="86"/>
      <c r="K3" s="86"/>
      <c r="L3" s="86"/>
      <c r="M3" s="86"/>
      <c r="N3" s="86"/>
      <c r="O3" s="87"/>
    </row>
    <row r="4" spans="1:24" ht="15.75" customHeight="1" x14ac:dyDescent="0.25">
      <c r="A4" s="88" t="s">
        <v>1</v>
      </c>
      <c r="B4" s="89"/>
      <c r="C4" s="89"/>
      <c r="D4" s="89"/>
      <c r="E4" s="89"/>
      <c r="F4" s="90" t="str">
        <f>'SET-Mejora Continua'!$B6</f>
        <v>Cumplimento en cierre de acciones correctivas, preventivas y de mejora</v>
      </c>
      <c r="G4" s="90"/>
      <c r="H4" s="91"/>
      <c r="I4" s="90"/>
      <c r="J4" s="90"/>
      <c r="K4" s="91"/>
      <c r="L4" s="90"/>
      <c r="M4" s="90"/>
      <c r="N4" s="90"/>
      <c r="O4" s="92"/>
    </row>
    <row r="5" spans="1:24" ht="15.75" customHeight="1" x14ac:dyDescent="0.25">
      <c r="A5" s="88" t="s">
        <v>47</v>
      </c>
      <c r="B5" s="89"/>
      <c r="C5" s="89"/>
      <c r="D5" s="89"/>
      <c r="E5" s="89"/>
      <c r="F5" s="107" t="str">
        <f>'SET-Mejora Continua'!F6</f>
        <v>Efectividad</v>
      </c>
      <c r="G5" s="108"/>
      <c r="H5" s="108"/>
      <c r="I5" s="108"/>
      <c r="J5" s="108"/>
      <c r="K5" s="108"/>
      <c r="L5" s="108"/>
      <c r="M5" s="108"/>
      <c r="N5" s="108"/>
      <c r="O5" s="109"/>
    </row>
    <row r="6" spans="1:24" ht="17.25" customHeight="1" thickBot="1" x14ac:dyDescent="0.3">
      <c r="A6" s="93" t="s">
        <v>21</v>
      </c>
      <c r="B6" s="94"/>
      <c r="C6" s="94"/>
      <c r="D6" s="94"/>
      <c r="E6" s="94"/>
      <c r="F6" s="16" t="s">
        <v>87</v>
      </c>
      <c r="G6" s="95" t="str">
        <f>'SET-Mejora Continua'!A6</f>
        <v>IN01</v>
      </c>
      <c r="H6" s="96"/>
      <c r="I6" s="95"/>
      <c r="J6" s="95"/>
      <c r="K6" s="96"/>
      <c r="L6" s="95"/>
      <c r="M6" s="95"/>
      <c r="N6" s="95"/>
      <c r="O6" s="97"/>
    </row>
    <row r="7" spans="1:24" ht="12.75" customHeight="1" x14ac:dyDescent="0.25">
      <c r="A7" s="98" t="s">
        <v>22</v>
      </c>
      <c r="B7" s="99"/>
      <c r="C7" s="99"/>
      <c r="D7" s="99"/>
      <c r="E7" s="102" t="s">
        <v>23</v>
      </c>
      <c r="F7" s="102" t="s">
        <v>24</v>
      </c>
      <c r="G7" s="102"/>
      <c r="H7" s="102" t="s">
        <v>25</v>
      </c>
      <c r="I7" s="102" t="s">
        <v>26</v>
      </c>
      <c r="J7" s="102" t="s">
        <v>27</v>
      </c>
      <c r="K7" s="102"/>
      <c r="L7" s="104" t="s">
        <v>28</v>
      </c>
      <c r="M7" s="104"/>
      <c r="N7" s="104"/>
      <c r="O7" s="105"/>
    </row>
    <row r="8" spans="1:24" ht="46.5" customHeight="1" x14ac:dyDescent="0.25">
      <c r="A8" s="100"/>
      <c r="B8" s="101"/>
      <c r="C8" s="101"/>
      <c r="D8" s="101"/>
      <c r="E8" s="103"/>
      <c r="F8" s="103"/>
      <c r="G8" s="103"/>
      <c r="H8" s="103"/>
      <c r="I8" s="103"/>
      <c r="J8" s="103"/>
      <c r="K8" s="103"/>
      <c r="L8" s="101" t="s">
        <v>29</v>
      </c>
      <c r="M8" s="101"/>
      <c r="N8" s="101" t="s">
        <v>30</v>
      </c>
      <c r="O8" s="106"/>
    </row>
    <row r="9" spans="1:24" ht="65.25" customHeight="1" thickBot="1" x14ac:dyDescent="0.3">
      <c r="A9" s="110">
        <f>'SET-Mejora Continua'!$C6</f>
        <v>0</v>
      </c>
      <c r="B9" s="111"/>
      <c r="C9" s="111"/>
      <c r="D9" s="111"/>
      <c r="E9" s="13" t="s">
        <v>35</v>
      </c>
      <c r="F9" s="111" t="str">
        <f>'SET-Mejora Continua'!$D6</f>
        <v>Número de acciones identificadas / Número de acciones  implementadas.</v>
      </c>
      <c r="G9" s="111"/>
      <c r="H9" s="12">
        <f>$O16</f>
        <v>0.75</v>
      </c>
      <c r="I9" s="18" t="str">
        <f>'SET-Mejora Continua'!$E6</f>
        <v>Trimestral</v>
      </c>
      <c r="J9" s="112" t="s">
        <v>80</v>
      </c>
      <c r="K9" s="113"/>
      <c r="L9" s="113"/>
      <c r="M9" s="113"/>
      <c r="N9" s="113"/>
      <c r="O9" s="114"/>
    </row>
    <row r="10" spans="1:24" ht="13.5" customHeight="1" x14ac:dyDescent="0.25">
      <c r="A10" s="120" t="s">
        <v>38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2"/>
    </row>
    <row r="11" spans="1:24" ht="21.75" customHeight="1" thickBot="1" x14ac:dyDescent="0.3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5"/>
    </row>
    <row r="12" spans="1:24" ht="15" customHeight="1" thickBot="1" x14ac:dyDescent="0.3">
      <c r="A12" s="126" t="s">
        <v>31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8"/>
      <c r="V12" s="7"/>
      <c r="W12" s="17"/>
      <c r="X12" s="17"/>
    </row>
    <row r="13" spans="1:24" ht="16.5" customHeight="1" x14ac:dyDescent="0.25">
      <c r="A13" s="129" t="s">
        <v>99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1"/>
      <c r="V13" s="7"/>
      <c r="W13" s="8"/>
      <c r="X13" s="8"/>
    </row>
    <row r="14" spans="1:24" ht="16.5" customHeight="1" x14ac:dyDescent="0.25">
      <c r="A14" s="132" t="s">
        <v>32</v>
      </c>
      <c r="B14" s="133"/>
      <c r="C14" s="36" t="s">
        <v>8</v>
      </c>
      <c r="D14" s="36" t="s">
        <v>9</v>
      </c>
      <c r="E14" s="36" t="s">
        <v>10</v>
      </c>
      <c r="F14" s="36" t="s">
        <v>11</v>
      </c>
      <c r="G14" s="36" t="s">
        <v>12</v>
      </c>
      <c r="H14" s="36" t="s">
        <v>13</v>
      </c>
      <c r="I14" s="36" t="s">
        <v>14</v>
      </c>
      <c r="J14" s="36" t="s">
        <v>15</v>
      </c>
      <c r="K14" s="36" t="s">
        <v>16</v>
      </c>
      <c r="L14" s="36" t="s">
        <v>17</v>
      </c>
      <c r="M14" s="36" t="s">
        <v>18</v>
      </c>
      <c r="N14" s="36" t="s">
        <v>19</v>
      </c>
      <c r="O14" s="6" t="s">
        <v>33</v>
      </c>
      <c r="V14" s="7"/>
      <c r="W14" s="8"/>
      <c r="X14" s="8"/>
    </row>
    <row r="15" spans="1:24" ht="16.5" customHeight="1" x14ac:dyDescent="0.25">
      <c r="A15" s="140" t="s">
        <v>39</v>
      </c>
      <c r="B15" s="141"/>
      <c r="C15" s="37">
        <f t="shared" ref="C15:N15" si="0">$O$15</f>
        <v>0.7</v>
      </c>
      <c r="D15" s="37">
        <f t="shared" si="0"/>
        <v>0.7</v>
      </c>
      <c r="E15" s="37">
        <f t="shared" si="0"/>
        <v>0.7</v>
      </c>
      <c r="F15" s="37">
        <f t="shared" si="0"/>
        <v>0.7</v>
      </c>
      <c r="G15" s="37">
        <f t="shared" si="0"/>
        <v>0.7</v>
      </c>
      <c r="H15" s="37">
        <f t="shared" si="0"/>
        <v>0.7</v>
      </c>
      <c r="I15" s="37">
        <f t="shared" si="0"/>
        <v>0.7</v>
      </c>
      <c r="J15" s="37">
        <f t="shared" si="0"/>
        <v>0.7</v>
      </c>
      <c r="K15" s="37">
        <f t="shared" si="0"/>
        <v>0.7</v>
      </c>
      <c r="L15" s="37">
        <f t="shared" si="0"/>
        <v>0.7</v>
      </c>
      <c r="M15" s="37">
        <f t="shared" si="0"/>
        <v>0.7</v>
      </c>
      <c r="N15" s="37">
        <f t="shared" si="0"/>
        <v>0.7</v>
      </c>
      <c r="O15" s="38">
        <f>'SET-Mejora Continua'!J6</f>
        <v>0.7</v>
      </c>
      <c r="V15" s="7"/>
      <c r="W15" s="8"/>
      <c r="X15" s="8"/>
    </row>
    <row r="16" spans="1:24" ht="17.25" customHeight="1" x14ac:dyDescent="0.25">
      <c r="A16" s="140" t="s">
        <v>98</v>
      </c>
      <c r="B16" s="141"/>
      <c r="C16" s="37">
        <f t="shared" ref="C16:N16" si="1">$O$16</f>
        <v>0.75</v>
      </c>
      <c r="D16" s="37">
        <f t="shared" si="1"/>
        <v>0.75</v>
      </c>
      <c r="E16" s="37">
        <f t="shared" si="1"/>
        <v>0.75</v>
      </c>
      <c r="F16" s="37">
        <f t="shared" si="1"/>
        <v>0.75</v>
      </c>
      <c r="G16" s="37">
        <f t="shared" si="1"/>
        <v>0.75</v>
      </c>
      <c r="H16" s="37">
        <f t="shared" si="1"/>
        <v>0.75</v>
      </c>
      <c r="I16" s="37">
        <f t="shared" si="1"/>
        <v>0.75</v>
      </c>
      <c r="J16" s="37">
        <f t="shared" si="1"/>
        <v>0.75</v>
      </c>
      <c r="K16" s="37">
        <f t="shared" si="1"/>
        <v>0.75</v>
      </c>
      <c r="L16" s="37">
        <f t="shared" si="1"/>
        <v>0.75</v>
      </c>
      <c r="M16" s="37">
        <f t="shared" si="1"/>
        <v>0.75</v>
      </c>
      <c r="N16" s="37">
        <f t="shared" si="1"/>
        <v>0.75</v>
      </c>
      <c r="O16" s="38">
        <f>'SET-Mejora Continua'!K6</f>
        <v>0.75</v>
      </c>
      <c r="V16" s="7"/>
      <c r="W16" s="8"/>
      <c r="X16" s="8"/>
    </row>
    <row r="17" spans="1:24" ht="17.25" customHeight="1" x14ac:dyDescent="0.25">
      <c r="A17" s="144" t="s">
        <v>95</v>
      </c>
      <c r="B17" s="145"/>
      <c r="C17" s="10" t="str">
        <f t="shared" ref="C17:E17" si="2">IF((C19),C18/C19,"-")</f>
        <v>-</v>
      </c>
      <c r="D17" s="10" t="str">
        <f t="shared" si="2"/>
        <v>-</v>
      </c>
      <c r="E17" s="10" t="str">
        <f t="shared" si="2"/>
        <v>-</v>
      </c>
      <c r="F17" s="10" t="str">
        <f>IF((F19),F18/F19,"-")</f>
        <v>-</v>
      </c>
      <c r="G17" s="10" t="str">
        <f t="shared" ref="G17:O17" si="3">IF((G19),G18/G19,"-")</f>
        <v>-</v>
      </c>
      <c r="H17" s="10" t="str">
        <f t="shared" si="3"/>
        <v>-</v>
      </c>
      <c r="I17" s="10" t="str">
        <f t="shared" si="3"/>
        <v>-</v>
      </c>
      <c r="J17" s="10" t="str">
        <f t="shared" si="3"/>
        <v>-</v>
      </c>
      <c r="K17" s="10" t="str">
        <f t="shared" si="3"/>
        <v>-</v>
      </c>
      <c r="L17" s="10" t="str">
        <f t="shared" si="3"/>
        <v>-</v>
      </c>
      <c r="M17" s="10" t="str">
        <f t="shared" si="3"/>
        <v>-</v>
      </c>
      <c r="N17" s="10" t="str">
        <f t="shared" si="3"/>
        <v>-</v>
      </c>
      <c r="O17" s="11" t="str">
        <f t="shared" si="3"/>
        <v>-</v>
      </c>
      <c r="V17" s="7"/>
      <c r="W17" s="8"/>
      <c r="X17" s="8"/>
    </row>
    <row r="18" spans="1:24" ht="24.75" customHeight="1" x14ac:dyDescent="0.25">
      <c r="A18" s="146" t="s">
        <v>37</v>
      </c>
      <c r="B18" s="25" t="s">
        <v>93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4">
        <f>SUM(C18:N18)</f>
        <v>0</v>
      </c>
      <c r="V18" s="7"/>
      <c r="W18" s="8"/>
      <c r="X18" s="8"/>
    </row>
    <row r="19" spans="1:24" ht="19.5" customHeight="1" x14ac:dyDescent="0.25">
      <c r="A19" s="146"/>
      <c r="B19" s="25" t="s">
        <v>94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4">
        <f>SUM(C19:N19)</f>
        <v>0</v>
      </c>
      <c r="V19" s="7"/>
      <c r="W19" s="8"/>
      <c r="X19" s="8"/>
    </row>
    <row r="20" spans="1:24" ht="17.25" customHeight="1" x14ac:dyDescent="0.25">
      <c r="A20" s="146"/>
      <c r="B20" s="2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4"/>
      <c r="V20" s="7"/>
      <c r="W20" s="8"/>
      <c r="X20" s="8"/>
    </row>
    <row r="21" spans="1:24" ht="18" customHeight="1" thickBot="1" x14ac:dyDescent="0.3">
      <c r="A21" s="147"/>
      <c r="B21" s="26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5"/>
      <c r="V21" s="7"/>
      <c r="W21" s="8"/>
      <c r="X21" s="8"/>
    </row>
    <row r="22" spans="1:24" ht="14.25" customHeight="1" thickBot="1" x14ac:dyDescent="0.3">
      <c r="A22" s="148" t="s">
        <v>34</v>
      </c>
      <c r="B22" s="149"/>
      <c r="C22" s="150"/>
      <c r="D22" s="137" t="str">
        <f>'SET-Mejora Continua'!$G6</f>
        <v>Entre 70% y 100%</v>
      </c>
      <c r="E22" s="138"/>
      <c r="F22" s="138"/>
      <c r="G22" s="139"/>
      <c r="H22" s="137" t="str">
        <f>'SET-Mejora Continua'!$H6</f>
        <v>Entre 60% y 69%</v>
      </c>
      <c r="I22" s="138"/>
      <c r="J22" s="138"/>
      <c r="K22" s="139"/>
      <c r="L22" s="137" t="str">
        <f>'SET-Mejora Continua'!$I6</f>
        <v>Menor al 59%</v>
      </c>
      <c r="M22" s="142"/>
      <c r="N22" s="142"/>
      <c r="O22" s="143"/>
      <c r="V22" s="7"/>
      <c r="W22" s="8"/>
      <c r="X22" s="8"/>
    </row>
    <row r="23" spans="1:24" ht="33" customHeight="1" thickBot="1" x14ac:dyDescent="0.3">
      <c r="A23" s="151"/>
      <c r="B23" s="152"/>
      <c r="C23" s="152"/>
      <c r="D23" s="153" t="s">
        <v>7</v>
      </c>
      <c r="E23" s="153"/>
      <c r="F23" s="153"/>
      <c r="G23" s="153"/>
      <c r="H23" s="154" t="s">
        <v>53</v>
      </c>
      <c r="I23" s="154"/>
      <c r="J23" s="154"/>
      <c r="K23" s="154"/>
      <c r="L23" s="115" t="s">
        <v>54</v>
      </c>
      <c r="M23" s="115"/>
      <c r="N23" s="115"/>
      <c r="O23" s="116"/>
      <c r="V23" s="7"/>
      <c r="W23" s="8"/>
      <c r="X23" s="8"/>
    </row>
    <row r="24" spans="1:24" ht="15.75" customHeight="1" thickBot="1" x14ac:dyDescent="0.3">
      <c r="A24" s="117" t="s">
        <v>36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9"/>
      <c r="V24" s="7"/>
      <c r="W24" s="8"/>
      <c r="X24" s="8"/>
    </row>
    <row r="25" spans="1:24" ht="264.75" customHeight="1" thickBot="1" x14ac:dyDescent="0.3">
      <c r="A25" s="134"/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6"/>
      <c r="V25" s="7"/>
    </row>
    <row r="26" spans="1:24" ht="15" customHeight="1" x14ac:dyDescent="0.25">
      <c r="A26" s="62" t="s">
        <v>50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4" t="s">
        <v>52</v>
      </c>
      <c r="O26" s="65"/>
    </row>
    <row r="27" spans="1:24" ht="18" customHeight="1" x14ac:dyDescent="0.25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8">
        <v>43101</v>
      </c>
      <c r="O27" s="69"/>
    </row>
    <row r="28" spans="1:24" ht="18" customHeight="1" x14ac:dyDescent="0.25">
      <c r="A28" s="66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8">
        <v>43132</v>
      </c>
      <c r="O28" s="69"/>
    </row>
    <row r="29" spans="1:24" ht="18" customHeight="1" x14ac:dyDescent="0.25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8">
        <v>43160</v>
      </c>
      <c r="O29" s="69"/>
    </row>
    <row r="30" spans="1:24" ht="18" customHeight="1" x14ac:dyDescent="0.25">
      <c r="A30" s="66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8">
        <v>43191</v>
      </c>
      <c r="O30" s="69"/>
    </row>
    <row r="31" spans="1:24" ht="18" customHeight="1" x14ac:dyDescent="0.25">
      <c r="A31" s="66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>
        <v>43221</v>
      </c>
      <c r="O31" s="69"/>
    </row>
    <row r="32" spans="1:24" ht="18" customHeight="1" x14ac:dyDescent="0.25">
      <c r="A32" s="66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8">
        <v>43252</v>
      </c>
      <c r="O32" s="69"/>
    </row>
    <row r="33" spans="1:17" ht="18" customHeight="1" x14ac:dyDescent="0.25">
      <c r="A33" s="66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8">
        <v>43282</v>
      </c>
      <c r="O33" s="69"/>
    </row>
    <row r="34" spans="1:17" ht="18" customHeight="1" x14ac:dyDescent="0.25">
      <c r="A34" s="66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8">
        <v>43313</v>
      </c>
      <c r="O34" s="69"/>
    </row>
    <row r="35" spans="1:17" ht="18" customHeight="1" x14ac:dyDescent="0.25">
      <c r="A35" s="66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8">
        <v>43344</v>
      </c>
      <c r="O35" s="69"/>
    </row>
    <row r="36" spans="1:17" ht="18" customHeight="1" x14ac:dyDescent="0.25">
      <c r="A36" s="66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8">
        <v>43374</v>
      </c>
      <c r="O36" s="69"/>
    </row>
    <row r="37" spans="1:17" ht="18" customHeight="1" x14ac:dyDescent="0.25">
      <c r="A37" s="66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8">
        <v>43405</v>
      </c>
      <c r="O37" s="69"/>
    </row>
    <row r="38" spans="1:17" ht="18" customHeight="1" thickBot="1" x14ac:dyDescent="0.3">
      <c r="A38" s="66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8">
        <v>43435</v>
      </c>
      <c r="O38" s="69"/>
    </row>
    <row r="39" spans="1:17" ht="19.5" customHeight="1" x14ac:dyDescent="0.25">
      <c r="A39" s="62" t="s">
        <v>51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4" t="s">
        <v>52</v>
      </c>
      <c r="O39" s="65"/>
    </row>
    <row r="40" spans="1:17" ht="15" x14ac:dyDescent="0.25">
      <c r="A40" s="66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70"/>
      <c r="O40" s="71"/>
    </row>
    <row r="41" spans="1:17" ht="15.75" thickBot="1" x14ac:dyDescent="0.3">
      <c r="A41" s="7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4"/>
    </row>
    <row r="42" spans="1:17" ht="4.5" customHeight="1" x14ac:dyDescent="0.2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</row>
    <row r="44" spans="1:17" ht="14.25" x14ac:dyDescent="0.2">
      <c r="Q44" s="32" t="s">
        <v>74</v>
      </c>
    </row>
    <row r="45" spans="1:17" ht="14.25" x14ac:dyDescent="0.2">
      <c r="Q45" s="32" t="s">
        <v>75</v>
      </c>
    </row>
    <row r="46" spans="1:17" ht="14.25" x14ac:dyDescent="0.2">
      <c r="Q46" s="32" t="s">
        <v>76</v>
      </c>
    </row>
    <row r="47" spans="1:17" ht="14.25" x14ac:dyDescent="0.2">
      <c r="Q47" s="32" t="s">
        <v>77</v>
      </c>
    </row>
    <row r="48" spans="1:17" ht="14.25" x14ac:dyDescent="0.2">
      <c r="Q48" s="32" t="s">
        <v>78</v>
      </c>
    </row>
    <row r="49" spans="17:17" ht="14.25" x14ac:dyDescent="0.2">
      <c r="Q49" s="32" t="s">
        <v>79</v>
      </c>
    </row>
    <row r="50" spans="17:17" ht="14.25" x14ac:dyDescent="0.2">
      <c r="Q50" s="32" t="s">
        <v>80</v>
      </c>
    </row>
    <row r="51" spans="17:17" ht="14.25" x14ac:dyDescent="0.2">
      <c r="Q51" s="32" t="s">
        <v>81</v>
      </c>
    </row>
    <row r="52" spans="17:17" ht="14.25" x14ac:dyDescent="0.2">
      <c r="Q52" s="32" t="s">
        <v>82</v>
      </c>
    </row>
    <row r="53" spans="17:17" ht="14.25" x14ac:dyDescent="0.2">
      <c r="Q53" s="32" t="s">
        <v>83</v>
      </c>
    </row>
    <row r="54" spans="17:17" ht="14.25" x14ac:dyDescent="0.2">
      <c r="Q54" s="32" t="s">
        <v>84</v>
      </c>
    </row>
    <row r="55" spans="17:17" ht="14.25" x14ac:dyDescent="0.2">
      <c r="Q55" s="32" t="s">
        <v>85</v>
      </c>
    </row>
    <row r="56" spans="17:17" ht="14.25" x14ac:dyDescent="0.2">
      <c r="Q56" s="32" t="s">
        <v>86</v>
      </c>
    </row>
    <row r="58" spans="17:17" x14ac:dyDescent="0.25">
      <c r="Q58" s="9">
        <v>0.7</v>
      </c>
    </row>
    <row r="59" spans="17:17" x14ac:dyDescent="0.25">
      <c r="Q59" s="9">
        <v>0.75</v>
      </c>
    </row>
  </sheetData>
  <sheetProtection algorithmName="SHA-512" hashValue="BxQpSBsP2ICLmv0pqCG/V0FfQzvJkh6KKYc8LhSJMe9Bxxz93ABkDNYplaqEYtcvKgeGWaAWGpqkVVwNN1G3JQ==" saltValue="/u4mgqoVJYuYaJk6s1kBZA==" spinCount="100000" sheet="1" objects="1" scenarios="1"/>
  <mergeCells count="74">
    <mergeCell ref="A33:M33"/>
    <mergeCell ref="N33:O33"/>
    <mergeCell ref="A34:M34"/>
    <mergeCell ref="N34:O34"/>
    <mergeCell ref="A38:M38"/>
    <mergeCell ref="N38:O38"/>
    <mergeCell ref="A35:M35"/>
    <mergeCell ref="N35:O35"/>
    <mergeCell ref="A36:M36"/>
    <mergeCell ref="N36:O36"/>
    <mergeCell ref="A37:M37"/>
    <mergeCell ref="N37:O37"/>
    <mergeCell ref="N30:O30"/>
    <mergeCell ref="A31:M31"/>
    <mergeCell ref="N31:O31"/>
    <mergeCell ref="A32:M32"/>
    <mergeCell ref="N32:O32"/>
    <mergeCell ref="A25:O25"/>
    <mergeCell ref="D22:G22"/>
    <mergeCell ref="A15:B15"/>
    <mergeCell ref="L22:O22"/>
    <mergeCell ref="H22:K22"/>
    <mergeCell ref="A16:B16"/>
    <mergeCell ref="A17:B17"/>
    <mergeCell ref="A18:A21"/>
    <mergeCell ref="A22:C23"/>
    <mergeCell ref="D23:G23"/>
    <mergeCell ref="H23:K23"/>
    <mergeCell ref="A9:D9"/>
    <mergeCell ref="F9:G9"/>
    <mergeCell ref="J9:O9"/>
    <mergeCell ref="L23:O23"/>
    <mergeCell ref="A24:O24"/>
    <mergeCell ref="A10:O10"/>
    <mergeCell ref="A11:O11"/>
    <mergeCell ref="A12:O12"/>
    <mergeCell ref="A13:O13"/>
    <mergeCell ref="A14:B14"/>
    <mergeCell ref="A4:E4"/>
    <mergeCell ref="F4:O4"/>
    <mergeCell ref="A6:E6"/>
    <mergeCell ref="G6:O6"/>
    <mergeCell ref="A7:D8"/>
    <mergeCell ref="E7:E8"/>
    <mergeCell ref="F7:G8"/>
    <mergeCell ref="H7:H8"/>
    <mergeCell ref="I7:I8"/>
    <mergeCell ref="J7:K8"/>
    <mergeCell ref="L7:O7"/>
    <mergeCell ref="L8:M8"/>
    <mergeCell ref="A5:E5"/>
    <mergeCell ref="N8:O8"/>
    <mergeCell ref="F5:O5"/>
    <mergeCell ref="D1:O1"/>
    <mergeCell ref="D2:O2"/>
    <mergeCell ref="A1:C2"/>
    <mergeCell ref="A3:E3"/>
    <mergeCell ref="F3:O3"/>
    <mergeCell ref="A42:O42"/>
    <mergeCell ref="A26:M26"/>
    <mergeCell ref="N26:O26"/>
    <mergeCell ref="A27:M27"/>
    <mergeCell ref="N27:O27"/>
    <mergeCell ref="A39:M39"/>
    <mergeCell ref="N39:O39"/>
    <mergeCell ref="A40:M40"/>
    <mergeCell ref="N40:O40"/>
    <mergeCell ref="A41:M41"/>
    <mergeCell ref="N41:O41"/>
    <mergeCell ref="A28:M28"/>
    <mergeCell ref="N28:O28"/>
    <mergeCell ref="A29:M29"/>
    <mergeCell ref="N29:O29"/>
    <mergeCell ref="A30:M30"/>
  </mergeCells>
  <dataValidations count="1">
    <dataValidation type="list" allowBlank="1" showInputMessage="1" showErrorMessage="1" sqref="J9:O9" xr:uid="{00000000-0002-0000-0100-000000000000}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1</xdr:col>
                <xdr:colOff>438150</xdr:colOff>
                <xdr:row>0</xdr:row>
                <xdr:rowOff>38100</xdr:rowOff>
              </from>
              <to>
                <xdr:col>1</xdr:col>
                <xdr:colOff>1314450</xdr:colOff>
                <xdr:row>1</xdr:row>
                <xdr:rowOff>123825</xdr:rowOff>
              </to>
            </anchor>
          </objectPr>
        </oleObject>
      </mc:Choice>
      <mc:Fallback>
        <oleObject progId="PBrush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SET-Mejora Continua</vt:lpstr>
      <vt:lpstr>01</vt:lpstr>
      <vt:lpstr>'SET-Mejora Continua'!Títulos_a_imprimir</vt:lpstr>
    </vt:vector>
  </TitlesOfParts>
  <Company>Windows XP Colossus Edition 2 Reloaded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Colossus User</dc:creator>
  <cp:lastModifiedBy>WILSON</cp:lastModifiedBy>
  <cp:lastPrinted>2015-06-15T00:52:20Z</cp:lastPrinted>
  <dcterms:created xsi:type="dcterms:W3CDTF">2010-03-16T20:37:23Z</dcterms:created>
  <dcterms:modified xsi:type="dcterms:W3CDTF">2018-03-05T21:06:56Z</dcterms:modified>
</cp:coreProperties>
</file>